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H23決算" sheetId="1" r:id="rId1"/>
  </sheets>
  <definedNames/>
  <calcPr fullCalcOnLoad="1"/>
</workbook>
</file>

<file path=xl/comments1.xml><?xml version="1.0" encoding="utf-8"?>
<comments xmlns="http://schemas.openxmlformats.org/spreadsheetml/2006/main">
  <authors>
    <author>HP Customer</author>
  </authors>
  <commentList>
    <comment ref="F13" authorId="0">
      <text>
        <r>
          <rPr>
            <sz val="8"/>
            <rFont val="ＭＳ Ｐゴシック"/>
            <family val="3"/>
          </rPr>
          <t>125,000円以上使うこと
・印刷製本費
・消耗品費
・通信運搬費</t>
        </r>
      </text>
    </comment>
  </commentList>
</comments>
</file>

<file path=xl/sharedStrings.xml><?xml version="1.0" encoding="utf-8"?>
<sst xmlns="http://schemas.openxmlformats.org/spreadsheetml/2006/main" count="64" uniqueCount="57">
  <si>
    <t>【収入】</t>
  </si>
  <si>
    <t>科目</t>
  </si>
  <si>
    <t>備考</t>
  </si>
  <si>
    <t>会費</t>
  </si>
  <si>
    <t>県補助金</t>
  </si>
  <si>
    <t>講演会</t>
  </si>
  <si>
    <t>研究会</t>
  </si>
  <si>
    <t>雑収入</t>
  </si>
  <si>
    <t>普通預金利息</t>
  </si>
  <si>
    <t>繰越金</t>
  </si>
  <si>
    <t>前期剰余金</t>
  </si>
  <si>
    <t>計</t>
  </si>
  <si>
    <t>【支出】</t>
  </si>
  <si>
    <t>諸謝金</t>
  </si>
  <si>
    <t>旅費交通費</t>
  </si>
  <si>
    <t>食料費</t>
  </si>
  <si>
    <t>消耗品費</t>
  </si>
  <si>
    <t>印刷製本費</t>
  </si>
  <si>
    <t>通信運搬費</t>
  </si>
  <si>
    <t>使用料及び</t>
  </si>
  <si>
    <t>雑費</t>
  </si>
  <si>
    <t>予備費</t>
  </si>
  <si>
    <t>予算額</t>
  </si>
  <si>
    <t>決算額</t>
  </si>
  <si>
    <t>OA機器管理負担金</t>
  </si>
  <si>
    <t>増減(△)</t>
  </si>
  <si>
    <t>共募配分金</t>
  </si>
  <si>
    <t>自：平成２３年４月　１日</t>
  </si>
  <si>
    <t>至：平成２４年３月３１日</t>
  </si>
  <si>
    <t>平成２３年度鳥取県福祉研究学会収入支出決算書</t>
  </si>
  <si>
    <t>一般参加者　@1,000×247人＝</t>
  </si>
  <si>
    <t>一般参加者（障害者・学生等）@500×27人＝</t>
  </si>
  <si>
    <t>研究発表者　@1,000×54人＝</t>
  </si>
  <si>
    <t>（単位：円）</t>
  </si>
  <si>
    <t>7/2総会 手話通訳者派遣費</t>
  </si>
  <si>
    <t>2/6県知事賞候補審査委員会 委員報酬　@10,000×4名＝</t>
  </si>
  <si>
    <t>2/18研究発表会 リレートーク発表者謝礼　@10,000×4名＝</t>
  </si>
  <si>
    <t>2/18研究発表会 学会奨励賞奨励金　@10,000×4名＝</t>
  </si>
  <si>
    <t>2/18研究発表会 点字資料作成に係る謝礼（商品券）@5,000×2名＝</t>
  </si>
  <si>
    <t>2/18研究発表会 手話通訳者派遣費</t>
  </si>
  <si>
    <t>7/2総会 手話通訳者旅費</t>
  </si>
  <si>
    <t>2/18研究発表会 座長副座長旅費　</t>
  </si>
  <si>
    <t>2/18研究発表会 手話通訳者旅費</t>
  </si>
  <si>
    <t>2/18研究発表会 座長・副座長等昼食代</t>
  </si>
  <si>
    <t>県社協共同消耗品費使用負担金</t>
  </si>
  <si>
    <t>県社協複写機使用負担金　@4×46,089枚＝</t>
  </si>
  <si>
    <t>研究発表会要旨集　@340×400部×1.05＝</t>
  </si>
  <si>
    <t>賞状印刷代　@500×10部×1.05＝</t>
  </si>
  <si>
    <t>郵便料金</t>
  </si>
  <si>
    <t>振込手数料他</t>
  </si>
  <si>
    <t>　収入合計 837,250円－支出合計 615,990円＝次年度繰越金 221,260円</t>
  </si>
  <si>
    <t>（単位：円）</t>
  </si>
  <si>
    <t>製本テープ購入代</t>
  </si>
  <si>
    <t>電話使用負担金</t>
  </si>
  <si>
    <t>会場利用料</t>
  </si>
  <si>
    <t>賃借料</t>
  </si>
  <si>
    <t>県社協公用車使用料　@40×25㎞＝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</si>
</sst>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#,##0;[Red]\-#,##0\ &quot;円&quot;"/>
    <numFmt numFmtId="180" formatCode="#,##0&quot;円&quot;"/>
    <numFmt numFmtId="181" formatCode="[$-411]ge\.m\.d;@"/>
    <numFmt numFmtId="182" formatCode="mmm\-yyyy"/>
    <numFmt numFmtId="183" formatCode="#,##0_ ;[Red]\-#,##0\ "/>
    <numFmt numFmtId="184" formatCode="#,##0;[Red]#,##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38" fontId="4" fillId="0" borderId="10" xfId="49" applyNumberFormat="1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177" fontId="4" fillId="0" borderId="11" xfId="49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vertical="top"/>
    </xf>
    <xf numFmtId="38" fontId="4" fillId="0" borderId="16" xfId="49" applyNumberFormat="1" applyFont="1" applyBorder="1" applyAlignment="1">
      <alignment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178" fontId="4" fillId="0" borderId="11" xfId="0" applyNumberFormat="1" applyFont="1" applyBorder="1" applyAlignment="1">
      <alignment vertical="center"/>
    </xf>
    <xf numFmtId="0" fontId="4" fillId="0" borderId="13" xfId="0" applyFont="1" applyFill="1" applyBorder="1" applyAlignment="1">
      <alignment vertical="top"/>
    </xf>
    <xf numFmtId="38" fontId="4" fillId="0" borderId="13" xfId="49" applyNumberFormat="1" applyFont="1" applyBorder="1" applyAlignment="1">
      <alignment vertical="center"/>
    </xf>
    <xf numFmtId="0" fontId="4" fillId="0" borderId="12" xfId="0" applyFont="1" applyBorder="1" applyAlignment="1">
      <alignment vertical="top"/>
    </xf>
    <xf numFmtId="177" fontId="4" fillId="0" borderId="10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4" fillId="0" borderId="0" xfId="0" applyFont="1" applyAlignment="1">
      <alignment vertical="center"/>
    </xf>
    <xf numFmtId="38" fontId="45" fillId="0" borderId="0" xfId="49" applyFont="1" applyAlignment="1">
      <alignment horizontal="center" vertical="center"/>
    </xf>
    <xf numFmtId="38" fontId="44" fillId="0" borderId="0" xfId="49" applyFont="1" applyAlignment="1">
      <alignment vertical="center"/>
    </xf>
    <xf numFmtId="0" fontId="46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38" fontId="44" fillId="0" borderId="13" xfId="49" applyFont="1" applyBorder="1" applyAlignment="1">
      <alignment horizontal="center" vertical="center"/>
    </xf>
    <xf numFmtId="0" fontId="44" fillId="0" borderId="14" xfId="0" applyFont="1" applyBorder="1" applyAlignment="1">
      <alignment horizontal="distributed" vertical="center"/>
    </xf>
    <xf numFmtId="0" fontId="44" fillId="0" borderId="15" xfId="0" applyFont="1" applyBorder="1" applyAlignment="1">
      <alignment horizontal="distributed" vertical="center"/>
    </xf>
    <xf numFmtId="0" fontId="44" fillId="0" borderId="17" xfId="0" applyFont="1" applyBorder="1" applyAlignment="1">
      <alignment vertical="center"/>
    </xf>
    <xf numFmtId="38" fontId="44" fillId="0" borderId="17" xfId="49" applyFont="1" applyBorder="1" applyAlignment="1">
      <alignment vertical="center"/>
    </xf>
    <xf numFmtId="38" fontId="44" fillId="0" borderId="16" xfId="49" applyNumberFormat="1" applyFont="1" applyBorder="1" applyAlignment="1">
      <alignment vertical="center"/>
    </xf>
    <xf numFmtId="177" fontId="44" fillId="0" borderId="16" xfId="49" applyNumberFormat="1" applyFont="1" applyBorder="1" applyAlignment="1">
      <alignment vertical="center"/>
    </xf>
    <xf numFmtId="38" fontId="44" fillId="0" borderId="16" xfId="49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38" fontId="44" fillId="0" borderId="10" xfId="49" applyFont="1" applyBorder="1" applyAlignment="1">
      <alignment vertical="center"/>
    </xf>
    <xf numFmtId="38" fontId="44" fillId="0" borderId="10" xfId="49" applyFont="1" applyBorder="1" applyAlignment="1">
      <alignment vertical="center"/>
    </xf>
    <xf numFmtId="177" fontId="44" fillId="0" borderId="10" xfId="49" applyNumberFormat="1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38" fontId="44" fillId="0" borderId="11" xfId="49" applyFont="1" applyBorder="1" applyAlignment="1">
      <alignment vertical="center"/>
    </xf>
    <xf numFmtId="38" fontId="44" fillId="0" borderId="11" xfId="49" applyFont="1" applyBorder="1" applyAlignment="1">
      <alignment vertical="center"/>
    </xf>
    <xf numFmtId="177" fontId="44" fillId="0" borderId="11" xfId="49" applyNumberFormat="1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38" fontId="44" fillId="0" borderId="13" xfId="49" applyFont="1" applyBorder="1" applyAlignment="1">
      <alignment vertical="center"/>
    </xf>
    <xf numFmtId="38" fontId="44" fillId="0" borderId="13" xfId="49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38" fontId="44" fillId="0" borderId="12" xfId="49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38" fontId="44" fillId="0" borderId="12" xfId="49" applyFont="1" applyBorder="1" applyAlignment="1">
      <alignment horizontal="right" vertical="center"/>
    </xf>
    <xf numFmtId="177" fontId="44" fillId="0" borderId="13" xfId="49" applyNumberFormat="1" applyFont="1" applyBorder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4" fillId="0" borderId="0" xfId="0" applyFont="1" applyBorder="1" applyAlignment="1">
      <alignment vertical="center"/>
    </xf>
    <xf numFmtId="180" fontId="44" fillId="0" borderId="0" xfId="0" applyNumberFormat="1" applyFont="1" applyAlignment="1">
      <alignment vertical="center"/>
    </xf>
    <xf numFmtId="38" fontId="44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38" fontId="4" fillId="0" borderId="10" xfId="49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38" fontId="4" fillId="0" borderId="11" xfId="49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top"/>
    </xf>
    <xf numFmtId="49" fontId="46" fillId="0" borderId="0" xfId="0" applyNumberFormat="1" applyFont="1" applyBorder="1" applyAlignment="1">
      <alignment vertical="center"/>
    </xf>
    <xf numFmtId="180" fontId="46" fillId="0" borderId="19" xfId="0" applyNumberFormat="1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vertical="center"/>
    </xf>
    <xf numFmtId="180" fontId="46" fillId="0" borderId="20" xfId="0" applyNumberFormat="1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vertical="center"/>
    </xf>
    <xf numFmtId="180" fontId="46" fillId="0" borderId="21" xfId="0" applyNumberFormat="1" applyFont="1" applyFill="1" applyBorder="1" applyAlignment="1">
      <alignment horizontal="right" vertical="center"/>
    </xf>
    <xf numFmtId="0" fontId="46" fillId="0" borderId="14" xfId="0" applyFont="1" applyBorder="1" applyAlignment="1">
      <alignment vertical="center"/>
    </xf>
    <xf numFmtId="180" fontId="46" fillId="0" borderId="15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80" fontId="5" fillId="0" borderId="19" xfId="0" applyNumberFormat="1" applyFont="1" applyFill="1" applyBorder="1" applyAlignment="1">
      <alignment horizontal="right" vertical="center"/>
    </xf>
    <xf numFmtId="49" fontId="46" fillId="0" borderId="17" xfId="0" applyNumberFormat="1" applyFont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E7" sqref="E7"/>
    </sheetView>
  </sheetViews>
  <sheetFormatPr defaultColWidth="9.00390625" defaultRowHeight="21.75" customHeight="1"/>
  <cols>
    <col min="1" max="1" width="11.625" style="25" bestFit="1" customWidth="1"/>
    <col min="2" max="2" width="11.75390625" style="27" bestFit="1" customWidth="1"/>
    <col min="3" max="4" width="11.75390625" style="25" bestFit="1" customWidth="1"/>
    <col min="5" max="5" width="54.875" style="25" customWidth="1"/>
    <col min="6" max="6" width="12.25390625" style="25" customWidth="1"/>
    <col min="7" max="7" width="11.00390625" style="25" bestFit="1" customWidth="1"/>
    <col min="8" max="8" width="10.625" style="25" bestFit="1" customWidth="1"/>
    <col min="9" max="16384" width="9.00390625" style="25" customWidth="1"/>
  </cols>
  <sheetData>
    <row r="1" spans="1:6" ht="21.75" customHeight="1">
      <c r="A1" s="87" t="s">
        <v>29</v>
      </c>
      <c r="B1" s="87"/>
      <c r="C1" s="87"/>
      <c r="D1" s="87"/>
      <c r="E1" s="87"/>
      <c r="F1" s="87"/>
    </row>
    <row r="2" spans="1:6" ht="21.75" customHeight="1">
      <c r="A2" s="59"/>
      <c r="B2" s="26"/>
      <c r="C2" s="59"/>
      <c r="D2" s="59"/>
      <c r="E2" s="59"/>
      <c r="F2" s="59"/>
    </row>
    <row r="3" spans="3:6" ht="21.75" customHeight="1">
      <c r="C3" s="28"/>
      <c r="D3" s="28"/>
      <c r="E3" s="28"/>
      <c r="F3" s="28" t="s">
        <v>27</v>
      </c>
    </row>
    <row r="4" spans="3:6" ht="21.75" customHeight="1">
      <c r="C4" s="28"/>
      <c r="D4" s="28"/>
      <c r="E4" s="28"/>
      <c r="F4" s="28" t="s">
        <v>28</v>
      </c>
    </row>
    <row r="5" spans="3:6" ht="21.75" customHeight="1">
      <c r="C5" s="28"/>
      <c r="D5" s="28"/>
      <c r="E5" s="28"/>
      <c r="F5" s="28"/>
    </row>
    <row r="6" spans="1:6" ht="21.75" customHeight="1">
      <c r="A6" s="25" t="s">
        <v>0</v>
      </c>
      <c r="E6" s="29"/>
      <c r="F6" s="29" t="s">
        <v>51</v>
      </c>
    </row>
    <row r="7" spans="1:6" ht="21.75" customHeight="1">
      <c r="A7" s="30" t="s">
        <v>1</v>
      </c>
      <c r="B7" s="31" t="s">
        <v>22</v>
      </c>
      <c r="C7" s="30" t="s">
        <v>23</v>
      </c>
      <c r="D7" s="30" t="s">
        <v>25</v>
      </c>
      <c r="E7" s="32" t="s">
        <v>2</v>
      </c>
      <c r="F7" s="33"/>
    </row>
    <row r="8" spans="1:7" ht="21.75" customHeight="1">
      <c r="A8" s="34" t="s">
        <v>3</v>
      </c>
      <c r="B8" s="35">
        <v>300000</v>
      </c>
      <c r="C8" s="36">
        <f>SUM(F8:F10)</f>
        <v>314500</v>
      </c>
      <c r="D8" s="42">
        <f>B8-C8</f>
        <v>-14500</v>
      </c>
      <c r="E8" s="65" t="s">
        <v>30</v>
      </c>
      <c r="F8" s="66">
        <v>247000</v>
      </c>
      <c r="G8" s="27"/>
    </row>
    <row r="9" spans="1:7" ht="21.75" customHeight="1">
      <c r="A9" s="34"/>
      <c r="B9" s="35"/>
      <c r="C9" s="38"/>
      <c r="D9" s="37"/>
      <c r="E9" s="65" t="s">
        <v>31</v>
      </c>
      <c r="F9" s="66">
        <v>13500</v>
      </c>
      <c r="G9" s="27"/>
    </row>
    <row r="10" spans="1:7" ht="21.75" customHeight="1">
      <c r="A10" s="34"/>
      <c r="B10" s="35"/>
      <c r="C10" s="38"/>
      <c r="D10" s="46"/>
      <c r="E10" s="65" t="s">
        <v>32</v>
      </c>
      <c r="F10" s="66">
        <v>54000</v>
      </c>
      <c r="G10" s="27"/>
    </row>
    <row r="11" spans="1:6" ht="21.75" customHeight="1">
      <c r="A11" s="39" t="s">
        <v>4</v>
      </c>
      <c r="B11" s="40">
        <v>300000</v>
      </c>
      <c r="C11" s="41">
        <f>SUM(F11:F12)</f>
        <v>300000</v>
      </c>
      <c r="D11" s="42">
        <f>B11-C11</f>
        <v>0</v>
      </c>
      <c r="E11" s="67" t="s">
        <v>5</v>
      </c>
      <c r="F11" s="68">
        <v>200000</v>
      </c>
    </row>
    <row r="12" spans="1:6" ht="21.75" customHeight="1">
      <c r="A12" s="43"/>
      <c r="B12" s="44"/>
      <c r="C12" s="45"/>
      <c r="D12" s="46"/>
      <c r="E12" s="69" t="s">
        <v>6</v>
      </c>
      <c r="F12" s="70">
        <v>100000</v>
      </c>
    </row>
    <row r="13" spans="1:6" ht="21.75" customHeight="1">
      <c r="A13" s="43" t="s">
        <v>26</v>
      </c>
      <c r="B13" s="44">
        <v>100000</v>
      </c>
      <c r="C13" s="45">
        <f>F13</f>
        <v>100000</v>
      </c>
      <c r="D13" s="54">
        <f>B13-C13</f>
        <v>0</v>
      </c>
      <c r="E13" s="69" t="s">
        <v>26</v>
      </c>
      <c r="F13" s="70">
        <v>100000</v>
      </c>
    </row>
    <row r="14" spans="1:6" ht="21.75" customHeight="1">
      <c r="A14" s="47" t="s">
        <v>7</v>
      </c>
      <c r="B14" s="48">
        <v>1000</v>
      </c>
      <c r="C14" s="49">
        <v>48</v>
      </c>
      <c r="D14" s="54">
        <f>B14-C14</f>
        <v>952</v>
      </c>
      <c r="E14" s="71" t="s">
        <v>8</v>
      </c>
      <c r="F14" s="72">
        <v>48</v>
      </c>
    </row>
    <row r="15" spans="1:6" ht="21.75" customHeight="1">
      <c r="A15" s="50" t="s">
        <v>9</v>
      </c>
      <c r="B15" s="51">
        <v>123000</v>
      </c>
      <c r="C15" s="45">
        <v>122702</v>
      </c>
      <c r="D15" s="54">
        <f>B15-C15</f>
        <v>298</v>
      </c>
      <c r="E15" s="73" t="s">
        <v>10</v>
      </c>
      <c r="F15" s="66">
        <v>122702</v>
      </c>
    </row>
    <row r="16" spans="1:6" ht="21.75" customHeight="1">
      <c r="A16" s="52" t="s">
        <v>11</v>
      </c>
      <c r="B16" s="53">
        <f>SUM(B8:B15)</f>
        <v>824000</v>
      </c>
      <c r="C16" s="45">
        <f>SUM(C8:C15)</f>
        <v>837250</v>
      </c>
      <c r="D16" s="54">
        <f>B16-C16</f>
        <v>-13250</v>
      </c>
      <c r="E16" s="71"/>
      <c r="F16" s="74"/>
    </row>
    <row r="18" spans="1:6" ht="21.75" customHeight="1">
      <c r="A18" s="25" t="s">
        <v>12</v>
      </c>
      <c r="E18" s="55"/>
      <c r="F18" s="29" t="s">
        <v>33</v>
      </c>
    </row>
    <row r="19" spans="1:6" ht="21.75" customHeight="1">
      <c r="A19" s="5" t="s">
        <v>1</v>
      </c>
      <c r="B19" s="31" t="s">
        <v>22</v>
      </c>
      <c r="C19" s="30" t="s">
        <v>23</v>
      </c>
      <c r="D19" s="30" t="s">
        <v>25</v>
      </c>
      <c r="E19" s="6" t="s">
        <v>2</v>
      </c>
      <c r="F19" s="7"/>
    </row>
    <row r="20" spans="1:6" s="56" customFormat="1" ht="21.75" customHeight="1">
      <c r="A20" s="12" t="s">
        <v>13</v>
      </c>
      <c r="B20" s="1">
        <v>236000</v>
      </c>
      <c r="C20" s="1">
        <f>SUM(F20:F25)</f>
        <v>162000</v>
      </c>
      <c r="D20" s="18">
        <f>B20-C20</f>
        <v>74000</v>
      </c>
      <c r="E20" s="75" t="s">
        <v>34</v>
      </c>
      <c r="F20" s="76">
        <v>6000</v>
      </c>
    </row>
    <row r="21" spans="1:7" ht="21.75" customHeight="1">
      <c r="A21" s="8"/>
      <c r="B21" s="10"/>
      <c r="C21" s="10"/>
      <c r="D21" s="19"/>
      <c r="E21" s="77" t="s">
        <v>35</v>
      </c>
      <c r="F21" s="76">
        <v>40000</v>
      </c>
      <c r="G21" s="57"/>
    </row>
    <row r="22" spans="1:6" ht="21.75" customHeight="1">
      <c r="A22" s="8"/>
      <c r="B22" s="10"/>
      <c r="C22" s="10"/>
      <c r="D22" s="19"/>
      <c r="E22" s="78" t="s">
        <v>36</v>
      </c>
      <c r="F22" s="76">
        <v>40000</v>
      </c>
    </row>
    <row r="23" spans="1:7" ht="21.75" customHeight="1">
      <c r="A23" s="8"/>
      <c r="B23" s="10"/>
      <c r="C23" s="10"/>
      <c r="D23" s="19"/>
      <c r="E23" s="79" t="s">
        <v>37</v>
      </c>
      <c r="F23" s="76">
        <v>40000</v>
      </c>
      <c r="G23" s="57"/>
    </row>
    <row r="24" spans="1:7" ht="21.75" customHeight="1">
      <c r="A24" s="8"/>
      <c r="B24" s="10"/>
      <c r="C24" s="10"/>
      <c r="D24" s="19"/>
      <c r="E24" s="79" t="s">
        <v>38</v>
      </c>
      <c r="F24" s="76">
        <v>10000</v>
      </c>
      <c r="G24" s="57"/>
    </row>
    <row r="25" spans="1:6" ht="21.75" customHeight="1">
      <c r="A25" s="13"/>
      <c r="B25" s="14"/>
      <c r="C25" s="14"/>
      <c r="D25" s="20"/>
      <c r="E25" s="80" t="s">
        <v>39</v>
      </c>
      <c r="F25" s="81">
        <v>26000</v>
      </c>
    </row>
    <row r="26" spans="1:6" ht="21.75" customHeight="1">
      <c r="A26" s="8" t="s">
        <v>14</v>
      </c>
      <c r="B26" s="9">
        <v>80000</v>
      </c>
      <c r="C26" s="9">
        <f>SUM(F26:F28)</f>
        <v>18140</v>
      </c>
      <c r="D26" s="19">
        <f>B26-C26</f>
        <v>61860</v>
      </c>
      <c r="E26" s="82" t="s">
        <v>40</v>
      </c>
      <c r="F26" s="83">
        <v>3960</v>
      </c>
    </row>
    <row r="27" spans="1:6" ht="21.75" customHeight="1">
      <c r="A27" s="8"/>
      <c r="B27" s="11"/>
      <c r="C27" s="11"/>
      <c r="D27" s="19"/>
      <c r="E27" s="79" t="s">
        <v>41</v>
      </c>
      <c r="F27" s="76">
        <v>7520</v>
      </c>
    </row>
    <row r="28" spans="1:6" ht="21.75" customHeight="1">
      <c r="A28" s="8"/>
      <c r="B28" s="11"/>
      <c r="C28" s="11"/>
      <c r="D28" s="19"/>
      <c r="E28" s="80" t="s">
        <v>42</v>
      </c>
      <c r="F28" s="81">
        <v>6660</v>
      </c>
    </row>
    <row r="29" spans="1:6" ht="21.75" customHeight="1">
      <c r="A29" s="15" t="s">
        <v>15</v>
      </c>
      <c r="B29" s="16">
        <v>14000</v>
      </c>
      <c r="C29" s="16">
        <f>SUM(F29)</f>
        <v>13000</v>
      </c>
      <c r="D29" s="22">
        <f>B29-C29</f>
        <v>1000</v>
      </c>
      <c r="E29" s="82" t="s">
        <v>43</v>
      </c>
      <c r="F29" s="83">
        <v>13000</v>
      </c>
    </row>
    <row r="30" spans="1:6" ht="21.75" customHeight="1">
      <c r="A30" s="23" t="s">
        <v>16</v>
      </c>
      <c r="B30" s="60">
        <v>10000</v>
      </c>
      <c r="C30" s="60">
        <f>SUM(F30:F31)</f>
        <v>7996</v>
      </c>
      <c r="D30" s="61">
        <f>B30-C30</f>
        <v>2004</v>
      </c>
      <c r="E30" s="82" t="s">
        <v>44</v>
      </c>
      <c r="F30" s="83">
        <v>1381</v>
      </c>
    </row>
    <row r="31" spans="1:6" ht="21.75" customHeight="1">
      <c r="A31" s="24"/>
      <c r="B31" s="62"/>
      <c r="C31" s="62"/>
      <c r="D31" s="63"/>
      <c r="E31" s="80" t="s">
        <v>52</v>
      </c>
      <c r="F31" s="81">
        <v>6615</v>
      </c>
    </row>
    <row r="32" spans="1:6" s="56" customFormat="1" ht="21.75" customHeight="1">
      <c r="A32" s="8" t="s">
        <v>17</v>
      </c>
      <c r="B32" s="9">
        <v>338000</v>
      </c>
      <c r="C32" s="9">
        <f>SUM(F32:F34)</f>
        <v>332406</v>
      </c>
      <c r="D32" s="19">
        <f>B32-C32</f>
        <v>5594</v>
      </c>
      <c r="E32" s="79" t="s">
        <v>45</v>
      </c>
      <c r="F32" s="83">
        <v>184356</v>
      </c>
    </row>
    <row r="33" spans="1:7" ht="21.75" customHeight="1">
      <c r="A33" s="8"/>
      <c r="B33" s="11"/>
      <c r="C33" s="11"/>
      <c r="D33" s="19"/>
      <c r="E33" s="79" t="s">
        <v>46</v>
      </c>
      <c r="F33" s="76">
        <v>142800</v>
      </c>
      <c r="G33" s="57"/>
    </row>
    <row r="34" spans="1:6" ht="21.75" customHeight="1">
      <c r="A34" s="8"/>
      <c r="B34" s="11"/>
      <c r="C34" s="11"/>
      <c r="D34" s="19"/>
      <c r="E34" s="79" t="s">
        <v>47</v>
      </c>
      <c r="F34" s="76">
        <v>5250</v>
      </c>
    </row>
    <row r="35" spans="1:6" ht="21.75" customHeight="1">
      <c r="A35" s="12" t="s">
        <v>18</v>
      </c>
      <c r="B35" s="1">
        <v>89000</v>
      </c>
      <c r="C35" s="1">
        <f>SUM(F35:F36)</f>
        <v>68150</v>
      </c>
      <c r="D35" s="18">
        <f>B35-C35</f>
        <v>20850</v>
      </c>
      <c r="E35" s="82" t="s">
        <v>48</v>
      </c>
      <c r="F35" s="83">
        <v>67270</v>
      </c>
    </row>
    <row r="36" spans="1:6" ht="21.75" customHeight="1">
      <c r="A36" s="8"/>
      <c r="B36" s="11"/>
      <c r="C36" s="11"/>
      <c r="D36" s="19"/>
      <c r="E36" s="80" t="s">
        <v>53</v>
      </c>
      <c r="F36" s="81">
        <v>880</v>
      </c>
    </row>
    <row r="37" spans="1:6" ht="21.75" customHeight="1">
      <c r="A37" s="12" t="s">
        <v>19</v>
      </c>
      <c r="B37" s="1">
        <v>10000</v>
      </c>
      <c r="C37" s="1">
        <f>SUM(F37:F39)</f>
        <v>11793</v>
      </c>
      <c r="D37" s="18">
        <f>B37-C37</f>
        <v>-1793</v>
      </c>
      <c r="E37" s="82" t="s">
        <v>54</v>
      </c>
      <c r="F37" s="83">
        <v>6660</v>
      </c>
    </row>
    <row r="38" spans="1:6" ht="21.75" customHeight="1">
      <c r="A38" s="8" t="s">
        <v>55</v>
      </c>
      <c r="B38" s="11"/>
      <c r="C38" s="11"/>
      <c r="D38" s="19"/>
      <c r="E38" s="84" t="s">
        <v>56</v>
      </c>
      <c r="F38" s="76">
        <v>1000</v>
      </c>
    </row>
    <row r="39" spans="1:6" ht="21.75" customHeight="1">
      <c r="A39" s="17"/>
      <c r="B39" s="14"/>
      <c r="C39" s="14"/>
      <c r="D39" s="20"/>
      <c r="E39" s="80" t="s">
        <v>24</v>
      </c>
      <c r="F39" s="81">
        <v>4133</v>
      </c>
    </row>
    <row r="40" spans="1:6" ht="21.75" customHeight="1">
      <c r="A40" s="64" t="s">
        <v>20</v>
      </c>
      <c r="B40" s="1">
        <v>7000</v>
      </c>
      <c r="C40" s="1">
        <f>SUM(F40)</f>
        <v>2505</v>
      </c>
      <c r="D40" s="18">
        <f>B40-C40</f>
        <v>4495</v>
      </c>
      <c r="E40" s="82" t="s">
        <v>49</v>
      </c>
      <c r="F40" s="83">
        <v>2505</v>
      </c>
    </row>
    <row r="41" spans="1:6" ht="21.75" customHeight="1">
      <c r="A41" s="17"/>
      <c r="B41" s="9"/>
      <c r="C41" s="9"/>
      <c r="D41" s="20"/>
      <c r="E41" s="85"/>
      <c r="F41" s="81"/>
    </row>
    <row r="42" spans="1:6" s="56" customFormat="1" ht="21.75" customHeight="1">
      <c r="A42" s="17" t="s">
        <v>21</v>
      </c>
      <c r="B42" s="16">
        <v>40000</v>
      </c>
      <c r="C42" s="16">
        <v>0</v>
      </c>
      <c r="D42" s="21">
        <f>B42-C42</f>
        <v>40000</v>
      </c>
      <c r="E42" s="85"/>
      <c r="F42" s="81"/>
    </row>
    <row r="43" spans="1:6" ht="21.75" customHeight="1">
      <c r="A43" s="4" t="s">
        <v>11</v>
      </c>
      <c r="B43" s="2">
        <f>SUM(B20:B42)</f>
        <v>824000</v>
      </c>
      <c r="C43" s="2">
        <f>SUM(C20:C42)</f>
        <v>615990</v>
      </c>
      <c r="D43" s="3">
        <f>SUM(D20:D42)</f>
        <v>208010</v>
      </c>
      <c r="E43" s="85"/>
      <c r="F43" s="86"/>
    </row>
    <row r="45" spans="1:8" ht="21.75" customHeight="1">
      <c r="A45" s="25" t="s">
        <v>50</v>
      </c>
      <c r="H45" s="5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社会福祉法人鳥取県社会福祉協議会</dc:creator>
  <cp:keywords/>
  <dc:description/>
  <cp:lastModifiedBy>FJ-USER</cp:lastModifiedBy>
  <cp:lastPrinted>2012-04-16T08:54:00Z</cp:lastPrinted>
  <dcterms:created xsi:type="dcterms:W3CDTF">2009-04-16T06:15:02Z</dcterms:created>
  <dcterms:modified xsi:type="dcterms:W3CDTF">2012-04-27T00:18:59Z</dcterms:modified>
  <cp:category/>
  <cp:version/>
  <cp:contentType/>
  <cp:contentStatus/>
</cp:coreProperties>
</file>